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pmz.sharepoint.com/sites/AllgemeinVDP/Freigegebene Dokumente/Allgemein-VDP/Vorstand/PROTOKOLLE/Protokoll 2023/2023_08_Vorstandssitzu g/"/>
    </mc:Choice>
  </mc:AlternateContent>
  <xr:revisionPtr revIDLastSave="0" documentId="8_{87430A7C-711D-5D44-BB54-FBD75E2F8F2E}" xr6:coauthVersionLast="47" xr6:coauthVersionMax="47" xr10:uidLastSave="{00000000-0000-0000-0000-000000000000}"/>
  <bookViews>
    <workbookView xWindow="0" yWindow="0" windowWidth="28800" windowHeight="18000" xr2:uid="{2014BC42-D63B-4662-9DE8-F471480CD155}"/>
  </bookViews>
  <sheets>
    <sheet name="Sep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3" l="1"/>
  <c r="I63" i="3"/>
  <c r="I61" i="3"/>
  <c r="I39" i="3"/>
  <c r="I26" i="3"/>
  <c r="I18" i="3"/>
  <c r="I62" i="3" l="1"/>
</calcChain>
</file>

<file path=xl/sharedStrings.xml><?xml version="1.0" encoding="utf-8"?>
<sst xmlns="http://schemas.openxmlformats.org/spreadsheetml/2006/main" count="156" uniqueCount="104">
  <si>
    <t>Klassifikationsdokument |Vorstand 08-2023</t>
  </si>
  <si>
    <t>Herkunftsbezeichnung:</t>
  </si>
  <si>
    <t>Rebsorte:</t>
  </si>
  <si>
    <t>VDP.ERSTE LAGE®</t>
  </si>
  <si>
    <t>VDP.Weingut:</t>
  </si>
  <si>
    <t>VDP.GROSSE LAGE®</t>
  </si>
  <si>
    <t>bewirtschaftete Fläche [ha] dieser Rebsorte in dieser Herkunft:</t>
  </si>
  <si>
    <t>Eingangskriterien</t>
  </si>
  <si>
    <r>
      <t xml:space="preserve">Homogenität der </t>
    </r>
    <r>
      <rPr>
        <sz val="11"/>
        <rFont val="Calibri"/>
        <family val="2"/>
        <scheme val="minor"/>
      </rPr>
      <t>Geologie</t>
    </r>
  </si>
  <si>
    <t>ja</t>
  </si>
  <si>
    <t>nein</t>
  </si>
  <si>
    <t>VDP.GROSSE LAGE mind. 2 x ja | VDP.ERSTE LAGE mind. 1 x ja | 3 x ja = besonders qualitätsstiftende Erfüllungen: Bonus 20 Punkte</t>
  </si>
  <si>
    <r>
      <t xml:space="preserve">Homogenität des </t>
    </r>
    <r>
      <rPr>
        <sz val="11"/>
        <rFont val="Calibri"/>
        <family val="2"/>
        <scheme val="minor"/>
      </rPr>
      <t>Mikroklimas</t>
    </r>
  </si>
  <si>
    <r>
      <t xml:space="preserve">Homogenität der </t>
    </r>
    <r>
      <rPr>
        <sz val="11"/>
        <rFont val="Calibri"/>
        <family val="2"/>
        <scheme val="minor"/>
      </rPr>
      <t>Exposition</t>
    </r>
  </si>
  <si>
    <t>Bonuspunkte:</t>
  </si>
  <si>
    <t>1. Historische Relevanz</t>
  </si>
  <si>
    <t>Gewichtung</t>
  </si>
  <si>
    <t>a. erstmalige urkundliche Erwähnung / Verwendung für Weinetikettierung (Sichtbarkeit Weinbezeichnung)</t>
  </si>
  <si>
    <t>Archiv-Recherche (Texte, Bücher, Schriftstücke) - alternativ möglich: Versteigerungslisten, Weinkarten-Erwähnungen,…)</t>
  </si>
  <si>
    <t>Vor 1500</t>
  </si>
  <si>
    <t>Vor 1800</t>
  </si>
  <si>
    <t>Vor 1930</t>
  </si>
  <si>
    <t>vor 1950</t>
  </si>
  <si>
    <t>bis 1971</t>
  </si>
  <si>
    <t>ab 1971</t>
  </si>
  <si>
    <t>P</t>
  </si>
  <si>
    <t xml:space="preserve"> </t>
  </si>
  <si>
    <t>Summe</t>
  </si>
  <si>
    <t>Max in (1): 100</t>
  </si>
  <si>
    <t>10% gesamt</t>
  </si>
  <si>
    <t>2. Einschätzung Bedeutung / Renommée</t>
  </si>
  <si>
    <r>
      <t xml:space="preserve">a. Einschätzung der Kolleg:innen (intern) </t>
    </r>
    <r>
      <rPr>
        <sz val="11"/>
        <rFont val="Calibri Light (Überschriften)"/>
      </rPr>
      <t xml:space="preserve">- </t>
    </r>
    <r>
      <rPr>
        <i/>
        <sz val="11"/>
        <rFont val="Calibri Light (Überschriften)"/>
      </rPr>
      <t>keine Bewertung der eigenen Weinberge</t>
    </r>
  </si>
  <si>
    <t>9 bis 10</t>
  </si>
  <si>
    <t>7 bis 8</t>
  </si>
  <si>
    <t>5 bis 6</t>
  </si>
  <si>
    <t>3 bis 4</t>
  </si>
  <si>
    <t>1 bis 2</t>
  </si>
  <si>
    <r>
      <t xml:space="preserve">b. Einschätzung Expert:innen (extern) </t>
    </r>
    <r>
      <rPr>
        <sz val="11"/>
        <color rgb="FF000000"/>
        <rFont val="Calibri Light (Überschriften)"/>
      </rPr>
      <t xml:space="preserve">- </t>
    </r>
    <r>
      <rPr>
        <i/>
        <sz val="11"/>
        <color rgb="FF000000"/>
        <rFont val="Calibri Light (Überschriften)"/>
      </rPr>
      <t>regional &amp; national</t>
    </r>
  </si>
  <si>
    <t>Max in (2): 200</t>
  </si>
  <si>
    <t>20% gesamt</t>
  </si>
  <si>
    <t>3. Ökonomische Relevanz</t>
  </si>
  <si>
    <t>Sind Prädikatsweine inkludiert?</t>
  </si>
  <si>
    <t>a. Nationale und Internationale Distribution</t>
  </si>
  <si>
    <t>Vertrieb Länder (5 J.)</t>
  </si>
  <si>
    <t>über 15</t>
  </si>
  <si>
    <t>10-14</t>
  </si>
  <si>
    <t>5-9</t>
  </si>
  <si>
    <t>3-5</t>
  </si>
  <si>
    <t>1-2</t>
  </si>
  <si>
    <t>b. Marktpreis EV</t>
  </si>
  <si>
    <t>∅ Preis 5 J.</t>
  </si>
  <si>
    <t>über 50€</t>
  </si>
  <si>
    <t>40-49€</t>
  </si>
  <si>
    <t>35-40€</t>
  </si>
  <si>
    <t>30-34€</t>
  </si>
  <si>
    <t>25-29€</t>
  </si>
  <si>
    <t>20-24€</t>
  </si>
  <si>
    <t>15-20€</t>
  </si>
  <si>
    <t>c. Menge</t>
  </si>
  <si>
    <t>∅ Flaschen 5 J.</t>
  </si>
  <si>
    <t>über 10000</t>
  </si>
  <si>
    <t>5000-9999</t>
  </si>
  <si>
    <t>3000-4999</t>
  </si>
  <si>
    <t>2000-2999</t>
  </si>
  <si>
    <t>1500-1999</t>
  </si>
  <si>
    <t>unter 1500</t>
  </si>
  <si>
    <t>*Härtefallregelung: für Sondersituation darf ein Jahr ersetzt werden / jedoch nur was gefüllt ist</t>
  </si>
  <si>
    <t>Max in (3): 300</t>
  </si>
  <si>
    <t>30% gesamt</t>
  </si>
  <si>
    <t>4A. Qualitative Relevanz</t>
  </si>
  <si>
    <t>4B. Qualitative Relevanz</t>
  </si>
  <si>
    <t>a. Bewertung in den Weinführen national ( international</t>
  </si>
  <si>
    <t>a. Präsenz Weinkarten national / international (**/***, StarWineList, Weinkonzept)</t>
  </si>
  <si>
    <t>∅ 5 J.</t>
  </si>
  <si>
    <t>über 95</t>
  </si>
  <si>
    <t>93-94</t>
  </si>
  <si>
    <t>90-92</t>
  </si>
  <si>
    <t>88-90</t>
  </si>
  <si>
    <t>85-87</t>
  </si>
  <si>
    <t>b. Anerkannte Weine nach Klassifikation seit Jahren (GG, 1G, Prädikatsweine)</t>
  </si>
  <si>
    <t>20+ Jahre</t>
  </si>
  <si>
    <t>15 -19 Jahre</t>
  </si>
  <si>
    <t>10-15 Jahre</t>
  </si>
  <si>
    <t>5-10 Jahre</t>
  </si>
  <si>
    <t>bis 5 jahre</t>
  </si>
  <si>
    <t>Max in (4): 300</t>
  </si>
  <si>
    <t>5. Bonus (Regionalspezifische Anpassung) - Es folgen Beispiele!</t>
  </si>
  <si>
    <t>a. Sonstige relevanzstiftende Historie</t>
  </si>
  <si>
    <t xml:space="preserve">Jede Region hat die Möglichkeit entweder </t>
  </si>
  <si>
    <r>
      <t xml:space="preserve">I) Eine Kategorie mit </t>
    </r>
    <r>
      <rPr>
        <sz val="11"/>
        <color rgb="FFC00000"/>
        <rFont val="Calibri (Textkörper)"/>
      </rPr>
      <t>100</t>
    </r>
    <r>
      <rPr>
        <sz val="11"/>
        <color rgb="FF000000"/>
        <rFont val="Calibri"/>
        <family val="2"/>
        <scheme val="minor"/>
      </rPr>
      <t xml:space="preserve"> potenziellen Punkten nach regionalen Merkmalen selbst zu gestalten (5)</t>
    </r>
  </si>
  <si>
    <r>
      <t xml:space="preserve">II) Eine vorherige Kategorie mit </t>
    </r>
    <r>
      <rPr>
        <sz val="11"/>
        <color rgb="FFC00000"/>
        <rFont val="Calibri (Textkörper)"/>
      </rPr>
      <t>100</t>
    </r>
    <r>
      <rPr>
        <sz val="11"/>
        <color rgb="FF000000"/>
        <rFont val="Calibri"/>
        <family val="2"/>
        <scheme val="minor"/>
      </rPr>
      <t xml:space="preserve"> zusätzlichen Punkten zu gewichten, da besonders wichtig - und auf (5) zu verzichten</t>
    </r>
  </si>
  <si>
    <t>b. Größe der Einzellage</t>
  </si>
  <si>
    <t>unter 30 ha</t>
  </si>
  <si>
    <t>über 30 ha</t>
  </si>
  <si>
    <t>c.  Steilheit / Hängigkeit</t>
  </si>
  <si>
    <t>hinreichend</t>
  </si>
  <si>
    <t>nicht-hinreichend</t>
  </si>
  <si>
    <t>d.  Optische Erschließbarkeit / Anmutung</t>
  </si>
  <si>
    <t>Max in (5): 100</t>
  </si>
  <si>
    <t>SUMME Lagenstärke gesamt</t>
  </si>
  <si>
    <t>Max in (1-5): 1000</t>
  </si>
  <si>
    <t>100% gesamt</t>
  </si>
  <si>
    <t>Check Summe maximal</t>
  </si>
  <si>
    <t>b. historische Lagenbewertung:(= Grundsteuerbewertung in Klassen)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</si>
</sst>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rgb="FFC00000"/>
      <name val="Calibri (Textkörper)"/>
    </font>
    <font>
      <sz val="11"/>
      <color rgb="FFD0CECE"/>
      <name val="Calibri"/>
      <family val="2"/>
      <scheme val="minor"/>
    </font>
    <font>
      <i/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 (Überschriften)"/>
    </font>
    <font>
      <i/>
      <sz val="11"/>
      <name val="Calibri Light (Überschriften)"/>
    </font>
    <font>
      <sz val="11"/>
      <color rgb="FF000000"/>
      <name val="Calibri Light (Überschriften)"/>
    </font>
    <font>
      <i/>
      <sz val="11"/>
      <color rgb="FF000000"/>
      <name val="Calibri Light (Überschriften)"/>
    </font>
    <font>
      <sz val="8"/>
      <color rgb="FF000000"/>
      <name val="Calibri"/>
      <family val="2"/>
      <scheme val="minor"/>
    </font>
    <font>
      <sz val="8"/>
      <color rgb="FF000000"/>
      <name val="Calibri Light"/>
      <family val="2"/>
      <scheme val="major"/>
    </font>
    <font>
      <b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rgb="FFD0CECE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3" borderId="1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7" fillId="6" borderId="16" xfId="0" applyFont="1" applyFill="1" applyBorder="1"/>
    <xf numFmtId="0" fontId="7" fillId="6" borderId="10" xfId="0" applyFont="1" applyFill="1" applyBorder="1"/>
    <xf numFmtId="0" fontId="4" fillId="6" borderId="10" xfId="0" applyFont="1" applyFill="1" applyBorder="1"/>
    <xf numFmtId="0" fontId="7" fillId="6" borderId="35" xfId="0" applyFont="1" applyFill="1" applyBorder="1"/>
    <xf numFmtId="0" fontId="7" fillId="6" borderId="26" xfId="0" applyFont="1" applyFill="1" applyBorder="1" applyAlignment="1">
      <alignment horizontal="right"/>
    </xf>
    <xf numFmtId="0" fontId="13" fillId="0" borderId="0" xfId="0" applyFont="1"/>
    <xf numFmtId="0" fontId="2" fillId="7" borderId="20" xfId="0" applyFont="1" applyFill="1" applyBorder="1"/>
    <xf numFmtId="0" fontId="2" fillId="7" borderId="21" xfId="0" applyFont="1" applyFill="1" applyBorder="1"/>
    <xf numFmtId="0" fontId="2" fillId="7" borderId="22" xfId="0" applyFont="1" applyFill="1" applyBorder="1"/>
    <xf numFmtId="0" fontId="9" fillId="10" borderId="24" xfId="0" applyFont="1" applyFill="1" applyBorder="1"/>
    <xf numFmtId="0" fontId="6" fillId="10" borderId="25" xfId="0" applyFont="1" applyFill="1" applyBorder="1"/>
    <xf numFmtId="0" fontId="6" fillId="10" borderId="32" xfId="0" applyFont="1" applyFill="1" applyBorder="1"/>
    <xf numFmtId="0" fontId="6" fillId="10" borderId="31" xfId="0" applyFont="1" applyFill="1" applyBorder="1" applyAlignment="1">
      <alignment horizontal="right"/>
    </xf>
    <xf numFmtId="0" fontId="6" fillId="11" borderId="17" xfId="0" applyFont="1" applyFill="1" applyBorder="1"/>
    <xf numFmtId="0" fontId="6" fillId="11" borderId="0" xfId="0" applyFont="1" applyFill="1"/>
    <xf numFmtId="0" fontId="6" fillId="11" borderId="33" xfId="0" applyFont="1" applyFill="1" applyBorder="1"/>
    <xf numFmtId="0" fontId="6" fillId="11" borderId="9" xfId="0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4" fillId="4" borderId="3" xfId="0" applyFont="1" applyFill="1" applyBorder="1"/>
    <xf numFmtId="0" fontId="6" fillId="12" borderId="33" xfId="0" applyFont="1" applyFill="1" applyBorder="1"/>
    <xf numFmtId="0" fontId="6" fillId="4" borderId="9" xfId="0" applyFont="1" applyFill="1" applyBorder="1" applyAlignment="1">
      <alignment horizontal="right"/>
    </xf>
    <xf numFmtId="0" fontId="6" fillId="12" borderId="17" xfId="0" applyFont="1" applyFill="1" applyBorder="1"/>
    <xf numFmtId="0" fontId="6" fillId="12" borderId="28" xfId="0" applyFont="1" applyFill="1" applyBorder="1"/>
    <xf numFmtId="0" fontId="6" fillId="12" borderId="34" xfId="0" applyFont="1" applyFill="1" applyBorder="1"/>
    <xf numFmtId="0" fontId="4" fillId="12" borderId="34" xfId="0" applyFont="1" applyFill="1" applyBorder="1"/>
    <xf numFmtId="0" fontId="8" fillId="12" borderId="33" xfId="0" applyFont="1" applyFill="1" applyBorder="1"/>
    <xf numFmtId="0" fontId="6" fillId="12" borderId="9" xfId="0" applyFont="1" applyFill="1" applyBorder="1" applyAlignment="1">
      <alignment horizontal="right"/>
    </xf>
    <xf numFmtId="49" fontId="6" fillId="4" borderId="3" xfId="0" applyNumberFormat="1" applyFont="1" applyFill="1" applyBorder="1"/>
    <xf numFmtId="0" fontId="6" fillId="12" borderId="0" xfId="0" applyFont="1" applyFill="1"/>
    <xf numFmtId="0" fontId="8" fillId="12" borderId="0" xfId="0" applyFont="1" applyFill="1"/>
    <xf numFmtId="0" fontId="9" fillId="10" borderId="16" xfId="0" applyFont="1" applyFill="1" applyBorder="1"/>
    <xf numFmtId="0" fontId="6" fillId="10" borderId="10" xfId="0" applyFont="1" applyFill="1" applyBorder="1"/>
    <xf numFmtId="0" fontId="9" fillId="10" borderId="35" xfId="0" applyFont="1" applyFill="1" applyBorder="1"/>
    <xf numFmtId="0" fontId="0" fillId="7" borderId="22" xfId="0" applyFill="1" applyBorder="1" applyAlignment="1">
      <alignment vertical="center"/>
    </xf>
    <xf numFmtId="0" fontId="9" fillId="8" borderId="26" xfId="0" applyFont="1" applyFill="1" applyBorder="1" applyAlignment="1">
      <alignment horizontal="right"/>
    </xf>
    <xf numFmtId="0" fontId="0" fillId="7" borderId="0" xfId="0" applyFill="1"/>
    <xf numFmtId="0" fontId="14" fillId="11" borderId="17" xfId="0" applyFont="1" applyFill="1" applyBorder="1"/>
    <xf numFmtId="0" fontId="14" fillId="11" borderId="0" xfId="0" applyFont="1" applyFill="1"/>
    <xf numFmtId="0" fontId="15" fillId="11" borderId="0" xfId="0" applyFont="1" applyFill="1"/>
    <xf numFmtId="0" fontId="15" fillId="11" borderId="33" xfId="0" applyFont="1" applyFill="1" applyBorder="1"/>
    <xf numFmtId="0" fontId="15" fillId="11" borderId="9" xfId="0" applyFont="1" applyFill="1" applyBorder="1" applyAlignment="1">
      <alignment horizontal="right"/>
    </xf>
    <xf numFmtId="0" fontId="16" fillId="0" borderId="0" xfId="0" applyFont="1"/>
    <xf numFmtId="0" fontId="9" fillId="10" borderId="25" xfId="0" applyFont="1" applyFill="1" applyBorder="1"/>
    <xf numFmtId="0" fontId="6" fillId="10" borderId="0" xfId="0" applyFont="1" applyFill="1"/>
    <xf numFmtId="0" fontId="6" fillId="10" borderId="33" xfId="0" applyFont="1" applyFill="1" applyBorder="1"/>
    <xf numFmtId="0" fontId="6" fillId="10" borderId="9" xfId="0" applyFont="1" applyFill="1" applyBorder="1" applyAlignment="1">
      <alignment horizontal="right"/>
    </xf>
    <xf numFmtId="0" fontId="4" fillId="11" borderId="17" xfId="0" applyFont="1" applyFill="1" applyBorder="1"/>
    <xf numFmtId="0" fontId="4" fillId="11" borderId="0" xfId="0" applyFont="1" applyFill="1"/>
    <xf numFmtId="0" fontId="6" fillId="12" borderId="1" xfId="0" applyFont="1" applyFill="1" applyBorder="1"/>
    <xf numFmtId="0" fontId="6" fillId="12" borderId="3" xfId="0" applyFont="1" applyFill="1" applyBorder="1"/>
    <xf numFmtId="0" fontId="4" fillId="12" borderId="28" xfId="0" applyFont="1" applyFill="1" applyBorder="1"/>
    <xf numFmtId="0" fontId="6" fillId="13" borderId="9" xfId="0" applyFont="1" applyFill="1" applyBorder="1" applyAlignment="1">
      <alignment horizontal="right"/>
    </xf>
    <xf numFmtId="9" fontId="23" fillId="8" borderId="26" xfId="0" applyNumberFormat="1" applyFont="1" applyFill="1" applyBorder="1" applyAlignment="1">
      <alignment horizontal="right"/>
    </xf>
    <xf numFmtId="0" fontId="24" fillId="8" borderId="31" xfId="0" applyFont="1" applyFill="1" applyBorder="1" applyAlignment="1">
      <alignment horizontal="right"/>
    </xf>
    <xf numFmtId="0" fontId="21" fillId="8" borderId="9" xfId="0" applyFont="1" applyFill="1" applyBorder="1" applyAlignment="1">
      <alignment horizontal="right"/>
    </xf>
    <xf numFmtId="0" fontId="22" fillId="8" borderId="9" xfId="0" applyFont="1" applyFill="1" applyBorder="1" applyAlignment="1">
      <alignment horizontal="right"/>
    </xf>
    <xf numFmtId="0" fontId="21" fillId="7" borderId="9" xfId="0" applyFont="1" applyFill="1" applyBorder="1" applyAlignment="1">
      <alignment horizontal="right"/>
    </xf>
    <xf numFmtId="0" fontId="1" fillId="0" borderId="0" xfId="0" applyFont="1"/>
    <xf numFmtId="0" fontId="9" fillId="10" borderId="17" xfId="0" applyFont="1" applyFill="1" applyBorder="1"/>
    <xf numFmtId="0" fontId="4" fillId="12" borderId="17" xfId="0" applyFont="1" applyFill="1" applyBorder="1"/>
    <xf numFmtId="49" fontId="6" fillId="12" borderId="1" xfId="0" applyNumberFormat="1" applyFont="1" applyFill="1" applyBorder="1"/>
    <xf numFmtId="49" fontId="6" fillId="12" borderId="3" xfId="0" applyNumberFormat="1" applyFont="1" applyFill="1" applyBorder="1"/>
    <xf numFmtId="0" fontId="5" fillId="12" borderId="17" xfId="0" applyFont="1" applyFill="1" applyBorder="1"/>
    <xf numFmtId="0" fontId="4" fillId="12" borderId="3" xfId="0" applyFont="1" applyFill="1" applyBorder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1" xfId="0" applyFill="1" applyBorder="1" applyAlignment="1">
      <alignment horizontal="right" vertical="center"/>
    </xf>
    <xf numFmtId="0" fontId="9" fillId="12" borderId="17" xfId="0" applyFont="1" applyFill="1" applyBorder="1"/>
    <xf numFmtId="0" fontId="9" fillId="12" borderId="0" xfId="0" applyFont="1" applyFill="1"/>
    <xf numFmtId="0" fontId="24" fillId="8" borderId="9" xfId="0" applyFont="1" applyFill="1" applyBorder="1" applyAlignment="1">
      <alignment horizontal="right"/>
    </xf>
    <xf numFmtId="9" fontId="21" fillId="8" borderId="9" xfId="0" applyNumberFormat="1" applyFont="1" applyFill="1" applyBorder="1" applyAlignment="1">
      <alignment horizontal="right"/>
    </xf>
    <xf numFmtId="0" fontId="8" fillId="11" borderId="0" xfId="0" applyFont="1" applyFill="1"/>
    <xf numFmtId="0" fontId="4" fillId="12" borderId="1" xfId="0" applyFont="1" applyFill="1" applyBorder="1"/>
    <xf numFmtId="0" fontId="7" fillId="14" borderId="24" xfId="0" applyFont="1" applyFill="1" applyBorder="1"/>
    <xf numFmtId="0" fontId="7" fillId="14" borderId="25" xfId="0" applyFont="1" applyFill="1" applyBorder="1"/>
    <xf numFmtId="0" fontId="4" fillId="14" borderId="0" xfId="0" applyFont="1" applyFill="1"/>
    <xf numFmtId="0" fontId="4" fillId="14" borderId="33" xfId="0" applyFont="1" applyFill="1" applyBorder="1"/>
    <xf numFmtId="0" fontId="4" fillId="14" borderId="9" xfId="0" applyFont="1" applyFill="1" applyBorder="1" applyAlignment="1">
      <alignment horizontal="right"/>
    </xf>
    <xf numFmtId="0" fontId="4" fillId="15" borderId="17" xfId="0" applyFont="1" applyFill="1" applyBorder="1"/>
    <xf numFmtId="0" fontId="4" fillId="15" borderId="0" xfId="0" applyFont="1" applyFill="1"/>
    <xf numFmtId="0" fontId="4" fillId="15" borderId="33" xfId="0" applyFont="1" applyFill="1" applyBorder="1"/>
    <xf numFmtId="0" fontId="4" fillId="15" borderId="9" xfId="0" applyFont="1" applyFill="1" applyBorder="1" applyAlignment="1">
      <alignment horizontal="right"/>
    </xf>
    <xf numFmtId="0" fontId="4" fillId="16" borderId="17" xfId="0" applyFont="1" applyFill="1" applyBorder="1"/>
    <xf numFmtId="0" fontId="4" fillId="16" borderId="28" xfId="0" applyFont="1" applyFill="1" applyBorder="1"/>
    <xf numFmtId="0" fontId="4" fillId="16" borderId="34" xfId="0" applyFont="1" applyFill="1" applyBorder="1"/>
    <xf numFmtId="0" fontId="5" fillId="16" borderId="0" xfId="0" applyFont="1" applyFill="1"/>
    <xf numFmtId="0" fontId="5" fillId="16" borderId="36" xfId="0" applyFont="1" applyFill="1" applyBorder="1"/>
    <xf numFmtId="0" fontId="4" fillId="16" borderId="9" xfId="0" applyFont="1" applyFill="1" applyBorder="1" applyAlignment="1">
      <alignment horizontal="right"/>
    </xf>
    <xf numFmtId="0" fontId="4" fillId="16" borderId="1" xfId="0" applyFont="1" applyFill="1" applyBorder="1"/>
    <xf numFmtId="0" fontId="4" fillId="16" borderId="3" xfId="0" applyFont="1" applyFill="1" applyBorder="1"/>
    <xf numFmtId="0" fontId="4" fillId="16" borderId="0" xfId="0" applyFont="1" applyFill="1"/>
    <xf numFmtId="0" fontId="4" fillId="16" borderId="33" xfId="0" applyFont="1" applyFill="1" applyBorder="1"/>
    <xf numFmtId="0" fontId="5" fillId="16" borderId="17" xfId="0" applyFont="1" applyFill="1" applyBorder="1"/>
    <xf numFmtId="0" fontId="4" fillId="13" borderId="9" xfId="0" applyFont="1" applyFill="1" applyBorder="1" applyAlignment="1">
      <alignment horizontal="right"/>
    </xf>
    <xf numFmtId="0" fontId="6" fillId="13" borderId="21" xfId="0" applyFont="1" applyFill="1" applyBorder="1"/>
    <xf numFmtId="0" fontId="6" fillId="13" borderId="37" xfId="0" applyFont="1" applyFill="1" applyBorder="1"/>
    <xf numFmtId="0" fontId="25" fillId="6" borderId="35" xfId="0" applyFont="1" applyFill="1" applyBorder="1"/>
    <xf numFmtId="0" fontId="9" fillId="13" borderId="20" xfId="0" applyFont="1" applyFill="1" applyBorder="1"/>
    <xf numFmtId="0" fontId="6" fillId="9" borderId="22" xfId="0" applyFont="1" applyFill="1" applyBorder="1" applyAlignment="1">
      <alignment horizontal="right"/>
    </xf>
    <xf numFmtId="0" fontId="26" fillId="0" borderId="0" xfId="0" applyFont="1"/>
    <xf numFmtId="0" fontId="10" fillId="12" borderId="3" xfId="0" applyFont="1" applyFill="1" applyBorder="1"/>
    <xf numFmtId="0" fontId="10" fillId="12" borderId="34" xfId="0" applyFont="1" applyFill="1" applyBorder="1"/>
    <xf numFmtId="9" fontId="27" fillId="8" borderId="9" xfId="0" applyNumberFormat="1" applyFont="1" applyFill="1" applyBorder="1" applyAlignment="1">
      <alignment horizontal="right"/>
    </xf>
    <xf numFmtId="0" fontId="10" fillId="13" borderId="9" xfId="0" applyFont="1" applyFill="1" applyBorder="1" applyAlignment="1">
      <alignment horizontal="right"/>
    </xf>
    <xf numFmtId="0" fontId="10" fillId="12" borderId="1" xfId="0" applyFont="1" applyFill="1" applyBorder="1"/>
    <xf numFmtId="0" fontId="10" fillId="12" borderId="28" xfId="0" applyFont="1" applyFill="1" applyBorder="1"/>
    <xf numFmtId="0" fontId="4" fillId="11" borderId="33" xfId="0" applyFont="1" applyFill="1" applyBorder="1"/>
    <xf numFmtId="0" fontId="10" fillId="12" borderId="0" xfId="0" applyFont="1" applyFill="1"/>
    <xf numFmtId="0" fontId="10" fillId="12" borderId="33" xfId="0" applyFont="1" applyFill="1" applyBorder="1"/>
    <xf numFmtId="0" fontId="27" fillId="8" borderId="9" xfId="0" applyFont="1" applyFill="1" applyBorder="1" applyAlignment="1">
      <alignment horizontal="right"/>
    </xf>
    <xf numFmtId="9" fontId="28" fillId="8" borderId="9" xfId="0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3" borderId="20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2" borderId="30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5</xdr:row>
          <xdr:rowOff>165100</xdr:rowOff>
        </xdr:from>
        <xdr:to>
          <xdr:col>4</xdr:col>
          <xdr:colOff>266700</xdr:colOff>
          <xdr:row>7</xdr:row>
          <xdr:rowOff>12700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6</xdr:row>
          <xdr:rowOff>177800</xdr:rowOff>
        </xdr:from>
        <xdr:to>
          <xdr:col>4</xdr:col>
          <xdr:colOff>266700</xdr:colOff>
          <xdr:row>8</xdr:row>
          <xdr:rowOff>12700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7</xdr:row>
          <xdr:rowOff>190500</xdr:rowOff>
        </xdr:from>
        <xdr:to>
          <xdr:col>4</xdr:col>
          <xdr:colOff>266700</xdr:colOff>
          <xdr:row>9</xdr:row>
          <xdr:rowOff>12700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5</xdr:row>
          <xdr:rowOff>165100</xdr:rowOff>
        </xdr:from>
        <xdr:to>
          <xdr:col>3</xdr:col>
          <xdr:colOff>266700</xdr:colOff>
          <xdr:row>7</xdr:row>
          <xdr:rowOff>12700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6</xdr:row>
          <xdr:rowOff>177800</xdr:rowOff>
        </xdr:from>
        <xdr:to>
          <xdr:col>3</xdr:col>
          <xdr:colOff>266700</xdr:colOff>
          <xdr:row>8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7</xdr:row>
          <xdr:rowOff>190500</xdr:rowOff>
        </xdr:from>
        <xdr:to>
          <xdr:col>3</xdr:col>
          <xdr:colOff>266700</xdr:colOff>
          <xdr:row>9</xdr:row>
          <xdr:rowOff>12700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26</xdr:row>
          <xdr:rowOff>177800</xdr:rowOff>
        </xdr:from>
        <xdr:to>
          <xdr:col>4</xdr:col>
          <xdr:colOff>266700</xdr:colOff>
          <xdr:row>28</xdr:row>
          <xdr:rowOff>25400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26</xdr:row>
          <xdr:rowOff>177800</xdr:rowOff>
        </xdr:from>
        <xdr:to>
          <xdr:col>3</xdr:col>
          <xdr:colOff>266700</xdr:colOff>
          <xdr:row>28</xdr:row>
          <xdr:rowOff>25400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</xdr:row>
          <xdr:rowOff>165100</xdr:rowOff>
        </xdr:from>
        <xdr:to>
          <xdr:col>8</xdr:col>
          <xdr:colOff>596900</xdr:colOff>
          <xdr:row>3</xdr:row>
          <xdr:rowOff>25400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</xdr:row>
          <xdr:rowOff>177800</xdr:rowOff>
        </xdr:from>
        <xdr:to>
          <xdr:col>8</xdr:col>
          <xdr:colOff>596900</xdr:colOff>
          <xdr:row>4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42985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40055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42985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27355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30286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30286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27355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27355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774700</xdr:colOff>
          <xdr:row>64</xdr:row>
          <xdr:rowOff>0</xdr:rowOff>
        </xdr:from>
        <xdr:to>
          <xdr:col>10</xdr:col>
          <xdr:colOff>254000</xdr:colOff>
          <xdr:row>65</xdr:row>
          <xdr:rowOff>30286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774700</xdr:colOff>
          <xdr:row>64</xdr:row>
          <xdr:rowOff>0</xdr:rowOff>
        </xdr:from>
        <xdr:to>
          <xdr:col>9</xdr:col>
          <xdr:colOff>254000</xdr:colOff>
          <xdr:row>65</xdr:row>
          <xdr:rowOff>30286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774700</xdr:colOff>
          <xdr:row>64</xdr:row>
          <xdr:rowOff>0</xdr:rowOff>
        </xdr:from>
        <xdr:to>
          <xdr:col>21</xdr:col>
          <xdr:colOff>203200</xdr:colOff>
          <xdr:row>65</xdr:row>
          <xdr:rowOff>30285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774700</xdr:colOff>
          <xdr:row>64</xdr:row>
          <xdr:rowOff>0</xdr:rowOff>
        </xdr:from>
        <xdr:to>
          <xdr:col>21</xdr:col>
          <xdr:colOff>203200</xdr:colOff>
          <xdr:row>65</xdr:row>
          <xdr:rowOff>30285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774700</xdr:colOff>
          <xdr:row>64</xdr:row>
          <xdr:rowOff>0</xdr:rowOff>
        </xdr:from>
        <xdr:to>
          <xdr:col>20</xdr:col>
          <xdr:colOff>254000</xdr:colOff>
          <xdr:row>65</xdr:row>
          <xdr:rowOff>30285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774700</xdr:colOff>
          <xdr:row>64</xdr:row>
          <xdr:rowOff>0</xdr:rowOff>
        </xdr:from>
        <xdr:to>
          <xdr:col>20</xdr:col>
          <xdr:colOff>254000</xdr:colOff>
          <xdr:row>65</xdr:row>
          <xdr:rowOff>30285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774700</xdr:colOff>
          <xdr:row>64</xdr:row>
          <xdr:rowOff>0</xdr:rowOff>
        </xdr:from>
        <xdr:to>
          <xdr:col>21</xdr:col>
          <xdr:colOff>203200</xdr:colOff>
          <xdr:row>65</xdr:row>
          <xdr:rowOff>27355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774700</xdr:colOff>
          <xdr:row>64</xdr:row>
          <xdr:rowOff>0</xdr:rowOff>
        </xdr:from>
        <xdr:to>
          <xdr:col>20</xdr:col>
          <xdr:colOff>254000</xdr:colOff>
          <xdr:row>65</xdr:row>
          <xdr:rowOff>27355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46DB3-838D-1E4B-A976-F416FE16E2DD}">
  <dimension ref="A1:AE64"/>
  <sheetViews>
    <sheetView tabSelected="1" zoomScale="130" zoomScaleNormal="130" workbookViewId="0">
      <selection activeCell="A15" sqref="A15"/>
    </sheetView>
  </sheetViews>
  <sheetFormatPr baseColWidth="10" defaultColWidth="11.5" defaultRowHeight="15" x14ac:dyDescent="0.2"/>
  <cols>
    <col min="1" max="1" width="14.83203125" customWidth="1"/>
    <col min="2" max="2" width="11.83203125" customWidth="1"/>
    <col min="8" max="8" width="12.5" customWidth="1"/>
    <col min="9" max="9" width="9" customWidth="1"/>
    <col min="10" max="10" width="9.1640625" style="45" customWidth="1"/>
    <col min="11" max="11" width="10.83203125" customWidth="1"/>
    <col min="12" max="12" width="11.6640625" style="3" customWidth="1"/>
    <col min="13" max="13" width="12.33203125" customWidth="1"/>
    <col min="14" max="14" width="11.6640625" customWidth="1"/>
    <col min="15" max="18" width="11.5" customWidth="1"/>
    <col min="19" max="19" width="8.6640625" customWidth="1"/>
    <col min="20" max="20" width="9" customWidth="1"/>
  </cols>
  <sheetData>
    <row r="1" spans="1:31" ht="16" thickBo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31" x14ac:dyDescent="0.2">
      <c r="A2" s="138" t="s">
        <v>1</v>
      </c>
      <c r="B2" s="139"/>
      <c r="C2" s="139"/>
      <c r="D2" s="139"/>
      <c r="E2" s="139"/>
      <c r="F2" s="139"/>
      <c r="G2" s="139"/>
      <c r="H2" s="139"/>
      <c r="I2" s="140"/>
    </row>
    <row r="3" spans="1:31" x14ac:dyDescent="0.2">
      <c r="A3" s="141" t="s">
        <v>2</v>
      </c>
      <c r="B3" s="142"/>
      <c r="C3" s="142"/>
      <c r="D3" s="142"/>
      <c r="E3" s="142"/>
      <c r="F3" s="143"/>
      <c r="G3" s="144" t="s">
        <v>3</v>
      </c>
      <c r="H3" s="144"/>
      <c r="I3" s="145"/>
    </row>
    <row r="4" spans="1:31" x14ac:dyDescent="0.2">
      <c r="A4" s="141" t="s">
        <v>4</v>
      </c>
      <c r="B4" s="142"/>
      <c r="C4" s="142"/>
      <c r="D4" s="142"/>
      <c r="E4" s="142"/>
      <c r="F4" s="143"/>
      <c r="G4" s="144" t="s">
        <v>5</v>
      </c>
      <c r="H4" s="144"/>
      <c r="I4" s="145"/>
      <c r="K4" s="45"/>
    </row>
    <row r="5" spans="1:31" ht="16" thickBot="1" x14ac:dyDescent="0.25">
      <c r="A5" s="134" t="s">
        <v>6</v>
      </c>
      <c r="B5" s="135"/>
      <c r="C5" s="135"/>
      <c r="D5" s="135"/>
      <c r="E5" s="135"/>
      <c r="F5" s="135"/>
      <c r="G5" s="136"/>
      <c r="H5" s="136"/>
      <c r="I5" s="137"/>
    </row>
    <row r="6" spans="1:31" x14ac:dyDescent="0.2">
      <c r="A6" s="121" t="s">
        <v>7</v>
      </c>
      <c r="B6" s="122"/>
      <c r="C6" s="122"/>
      <c r="D6" s="122"/>
      <c r="E6" s="122"/>
      <c r="F6" s="122"/>
      <c r="G6" s="122"/>
      <c r="H6" s="122"/>
      <c r="I6" s="123"/>
    </row>
    <row r="7" spans="1:31" x14ac:dyDescent="0.2">
      <c r="A7" s="124" t="s">
        <v>8</v>
      </c>
      <c r="B7" s="125"/>
      <c r="C7" s="125"/>
      <c r="D7" s="1" t="s">
        <v>9</v>
      </c>
      <c r="E7" s="1" t="s">
        <v>10</v>
      </c>
      <c r="F7" s="126" t="s">
        <v>11</v>
      </c>
      <c r="G7" s="126"/>
      <c r="H7" s="126"/>
      <c r="I7" s="127"/>
    </row>
    <row r="8" spans="1:31" ht="16" thickBot="1" x14ac:dyDescent="0.25">
      <c r="A8" s="124" t="s">
        <v>12</v>
      </c>
      <c r="B8" s="125"/>
      <c r="C8" s="125"/>
      <c r="D8" s="1" t="s">
        <v>9</v>
      </c>
      <c r="E8" s="1" t="s">
        <v>10</v>
      </c>
      <c r="F8" s="128"/>
      <c r="G8" s="128"/>
      <c r="H8" s="128"/>
      <c r="I8" s="129"/>
    </row>
    <row r="9" spans="1:31" ht="16" thickBot="1" x14ac:dyDescent="0.25">
      <c r="A9" s="130" t="s">
        <v>13</v>
      </c>
      <c r="B9" s="131"/>
      <c r="C9" s="131"/>
      <c r="D9" s="2" t="s">
        <v>9</v>
      </c>
      <c r="E9" s="2" t="s">
        <v>10</v>
      </c>
      <c r="F9" s="132" t="s">
        <v>14</v>
      </c>
      <c r="G9" s="133"/>
      <c r="H9" s="133"/>
      <c r="I9" s="43">
        <v>0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x14ac:dyDescent="0.2">
      <c r="A10" s="17" t="s">
        <v>15</v>
      </c>
      <c r="B10" s="18"/>
      <c r="C10" s="18"/>
      <c r="D10" s="18"/>
      <c r="E10" s="18"/>
      <c r="F10" s="18"/>
      <c r="G10" s="18"/>
      <c r="H10" s="19"/>
      <c r="I10" s="20"/>
      <c r="J10" s="63" t="s">
        <v>16</v>
      </c>
    </row>
    <row r="11" spans="1:31" x14ac:dyDescent="0.2">
      <c r="A11" s="21" t="s">
        <v>17</v>
      </c>
      <c r="B11" s="22"/>
      <c r="C11" s="22"/>
      <c r="D11" s="22"/>
      <c r="E11" s="22"/>
      <c r="F11" s="22"/>
      <c r="G11" s="22"/>
      <c r="H11" s="23"/>
      <c r="I11" s="24"/>
      <c r="J11" s="64"/>
    </row>
    <row r="12" spans="1:31" s="51" customFormat="1" x14ac:dyDescent="0.2">
      <c r="A12" s="46" t="s">
        <v>18</v>
      </c>
      <c r="B12" s="47"/>
      <c r="C12" s="47"/>
      <c r="D12" s="48"/>
      <c r="E12" s="48"/>
      <c r="F12" s="48"/>
      <c r="G12" s="48"/>
      <c r="H12" s="49"/>
      <c r="I12" s="50"/>
      <c r="J12" s="65"/>
      <c r="L12" s="74"/>
    </row>
    <row r="13" spans="1:31" x14ac:dyDescent="0.2">
      <c r="A13" s="25"/>
      <c r="B13" s="26" t="s">
        <v>19</v>
      </c>
      <c r="C13" s="26" t="s">
        <v>20</v>
      </c>
      <c r="D13" s="27" t="s">
        <v>21</v>
      </c>
      <c r="E13" s="27" t="s">
        <v>22</v>
      </c>
      <c r="F13" s="28" t="s">
        <v>23</v>
      </c>
      <c r="G13" s="28" t="s">
        <v>24</v>
      </c>
      <c r="H13" s="29"/>
      <c r="I13" s="30"/>
      <c r="J13" s="66"/>
    </row>
    <row r="14" spans="1:31" x14ac:dyDescent="0.2">
      <c r="A14" s="31" t="s">
        <v>25</v>
      </c>
      <c r="B14" s="32">
        <v>40</v>
      </c>
      <c r="C14" s="32">
        <v>30</v>
      </c>
      <c r="D14" s="33">
        <v>20</v>
      </c>
      <c r="E14" s="33">
        <v>15</v>
      </c>
      <c r="F14" s="34">
        <v>10</v>
      </c>
      <c r="G14" s="34">
        <v>5</v>
      </c>
      <c r="H14" s="35"/>
      <c r="I14" s="61">
        <v>40</v>
      </c>
      <c r="J14" s="80">
        <v>0.4</v>
      </c>
    </row>
    <row r="15" spans="1:31" x14ac:dyDescent="0.2">
      <c r="A15" s="56" t="s">
        <v>103</v>
      </c>
      <c r="B15" s="22"/>
      <c r="C15" s="22"/>
      <c r="D15" s="22"/>
      <c r="E15" s="22"/>
      <c r="F15" s="22"/>
      <c r="G15" s="22"/>
      <c r="H15" s="23"/>
      <c r="I15" s="24"/>
      <c r="J15" s="64"/>
    </row>
    <row r="16" spans="1:31" x14ac:dyDescent="0.2">
      <c r="A16" s="25"/>
      <c r="B16" s="26" t="s">
        <v>26</v>
      </c>
      <c r="C16" s="27" t="s">
        <v>26</v>
      </c>
      <c r="D16" s="27" t="s">
        <v>26</v>
      </c>
      <c r="E16" s="27" t="s">
        <v>26</v>
      </c>
      <c r="F16" s="37" t="s">
        <v>26</v>
      </c>
      <c r="G16" s="38"/>
      <c r="H16" s="29"/>
      <c r="I16" s="30"/>
      <c r="J16" s="66"/>
    </row>
    <row r="17" spans="1:12" x14ac:dyDescent="0.2">
      <c r="A17" s="31" t="s">
        <v>25</v>
      </c>
      <c r="B17" s="32">
        <v>60</v>
      </c>
      <c r="C17" s="33">
        <v>50</v>
      </c>
      <c r="D17" s="33">
        <v>40</v>
      </c>
      <c r="E17" s="33">
        <v>30</v>
      </c>
      <c r="F17" s="33">
        <v>10</v>
      </c>
      <c r="G17" s="39"/>
      <c r="H17" s="35"/>
      <c r="I17" s="61">
        <v>60</v>
      </c>
      <c r="J17" s="80">
        <v>0.6</v>
      </c>
    </row>
    <row r="18" spans="1:12" ht="16" thickBot="1" x14ac:dyDescent="0.25">
      <c r="A18" s="40" t="s">
        <v>27</v>
      </c>
      <c r="B18" s="41"/>
      <c r="C18" s="41"/>
      <c r="D18" s="41"/>
      <c r="E18" s="41"/>
      <c r="F18" s="41"/>
      <c r="G18" s="41"/>
      <c r="H18" s="42" t="s">
        <v>28</v>
      </c>
      <c r="I18" s="44">
        <f>SUM(I14+I17)</f>
        <v>100</v>
      </c>
      <c r="J18" s="62" t="s">
        <v>29</v>
      </c>
    </row>
    <row r="19" spans="1:12" x14ac:dyDescent="0.2">
      <c r="A19" s="17" t="s">
        <v>30</v>
      </c>
      <c r="B19" s="52"/>
      <c r="C19" s="53"/>
      <c r="D19" s="53"/>
      <c r="E19" s="53"/>
      <c r="F19" s="53"/>
      <c r="G19" s="53"/>
      <c r="H19" s="54"/>
      <c r="I19" s="55"/>
      <c r="J19" s="63" t="s">
        <v>16</v>
      </c>
      <c r="K19" s="5"/>
      <c r="L19" s="75"/>
    </row>
    <row r="20" spans="1:12" x14ac:dyDescent="0.2">
      <c r="A20" s="56" t="s">
        <v>31</v>
      </c>
      <c r="B20" s="57"/>
      <c r="C20" s="57"/>
      <c r="D20" s="57"/>
      <c r="E20" s="22"/>
      <c r="F20" s="22"/>
      <c r="G20" s="22"/>
      <c r="H20" s="23"/>
      <c r="I20" s="24"/>
      <c r="J20" s="64"/>
      <c r="K20" s="5"/>
      <c r="L20" s="75"/>
    </row>
    <row r="21" spans="1:12" x14ac:dyDescent="0.2">
      <c r="A21" s="31"/>
      <c r="B21" s="114" t="s">
        <v>32</v>
      </c>
      <c r="C21" s="110" t="s">
        <v>33</v>
      </c>
      <c r="D21" s="110" t="s">
        <v>34</v>
      </c>
      <c r="E21" s="110" t="s">
        <v>35</v>
      </c>
      <c r="F21" s="110" t="s">
        <v>36</v>
      </c>
      <c r="G21" s="38"/>
      <c r="H21" s="29"/>
      <c r="I21" s="36"/>
      <c r="J21" s="66"/>
      <c r="L21"/>
    </row>
    <row r="22" spans="1:12" x14ac:dyDescent="0.2">
      <c r="A22" s="31" t="s">
        <v>25</v>
      </c>
      <c r="B22" s="115">
        <v>100</v>
      </c>
      <c r="C22" s="111">
        <v>85</v>
      </c>
      <c r="D22" s="111">
        <v>70</v>
      </c>
      <c r="E22" s="111">
        <v>55</v>
      </c>
      <c r="F22" s="111">
        <v>40</v>
      </c>
      <c r="G22" s="39"/>
      <c r="H22" s="35"/>
      <c r="I22" s="61">
        <v>100</v>
      </c>
      <c r="J22" s="80">
        <v>0.5</v>
      </c>
      <c r="L22"/>
    </row>
    <row r="23" spans="1:12" x14ac:dyDescent="0.2">
      <c r="A23" s="21" t="s">
        <v>37</v>
      </c>
      <c r="B23" s="22"/>
      <c r="C23" s="22"/>
      <c r="D23" s="22"/>
      <c r="E23" s="22"/>
      <c r="F23" s="22"/>
      <c r="G23" s="22"/>
      <c r="H23" s="23"/>
      <c r="I23" s="24"/>
      <c r="J23" s="64"/>
      <c r="L23"/>
    </row>
    <row r="24" spans="1:12" x14ac:dyDescent="0.2">
      <c r="A24" s="31"/>
      <c r="B24" s="114" t="s">
        <v>32</v>
      </c>
      <c r="C24" s="110" t="s">
        <v>33</v>
      </c>
      <c r="D24" s="110" t="s">
        <v>34</v>
      </c>
      <c r="E24" s="110" t="s">
        <v>35</v>
      </c>
      <c r="F24" s="110" t="s">
        <v>36</v>
      </c>
      <c r="G24" s="38"/>
      <c r="H24" s="29"/>
      <c r="I24" s="36"/>
      <c r="J24" s="66"/>
      <c r="L24"/>
    </row>
    <row r="25" spans="1:12" x14ac:dyDescent="0.2">
      <c r="A25" s="31" t="s">
        <v>25</v>
      </c>
      <c r="B25" s="115">
        <v>100</v>
      </c>
      <c r="C25" s="111">
        <v>85</v>
      </c>
      <c r="D25" s="111">
        <v>70</v>
      </c>
      <c r="E25" s="111">
        <v>55</v>
      </c>
      <c r="F25" s="111">
        <v>40</v>
      </c>
      <c r="G25" s="39"/>
      <c r="H25" s="35"/>
      <c r="I25" s="61">
        <v>100</v>
      </c>
      <c r="J25" s="80">
        <v>0.5</v>
      </c>
      <c r="L25"/>
    </row>
    <row r="26" spans="1:12" ht="16" thickBot="1" x14ac:dyDescent="0.25">
      <c r="A26" s="40" t="s">
        <v>27</v>
      </c>
      <c r="B26" s="41"/>
      <c r="C26" s="41"/>
      <c r="D26" s="41"/>
      <c r="E26" s="41"/>
      <c r="F26" s="41"/>
      <c r="G26" s="41"/>
      <c r="H26" s="42" t="s">
        <v>38</v>
      </c>
      <c r="I26" s="44">
        <f>I22+I25</f>
        <v>200</v>
      </c>
      <c r="J26" s="62" t="s">
        <v>39</v>
      </c>
      <c r="L26"/>
    </row>
    <row r="27" spans="1:12" x14ac:dyDescent="0.2">
      <c r="A27" s="68" t="s">
        <v>40</v>
      </c>
      <c r="B27" s="53"/>
      <c r="C27" s="53"/>
      <c r="D27" s="53"/>
      <c r="E27" s="53"/>
      <c r="F27" s="53"/>
      <c r="G27" s="53"/>
      <c r="H27" s="54"/>
      <c r="I27" s="55"/>
      <c r="J27" s="63" t="s">
        <v>16</v>
      </c>
      <c r="L27"/>
    </row>
    <row r="28" spans="1:12" x14ac:dyDescent="0.2">
      <c r="A28" s="77" t="s">
        <v>41</v>
      </c>
      <c r="B28" s="78"/>
      <c r="C28" s="38"/>
      <c r="D28" s="76" t="s">
        <v>9</v>
      </c>
      <c r="E28" s="76" t="s">
        <v>10</v>
      </c>
      <c r="F28" s="53"/>
      <c r="G28" s="53"/>
      <c r="H28" s="54"/>
      <c r="I28" s="55"/>
      <c r="J28" s="79"/>
      <c r="L28"/>
    </row>
    <row r="29" spans="1:12" x14ac:dyDescent="0.2">
      <c r="A29" s="56" t="s">
        <v>42</v>
      </c>
      <c r="B29" s="22"/>
      <c r="C29" s="22"/>
      <c r="D29" s="22"/>
      <c r="E29" s="22"/>
      <c r="F29" s="22"/>
      <c r="G29" s="22"/>
      <c r="H29" s="23"/>
      <c r="I29" s="24"/>
      <c r="J29" s="64"/>
      <c r="L29"/>
    </row>
    <row r="30" spans="1:12" x14ac:dyDescent="0.2">
      <c r="A30" s="69" t="s">
        <v>43</v>
      </c>
      <c r="B30" s="70" t="s">
        <v>44</v>
      </c>
      <c r="C30" s="71" t="s">
        <v>45</v>
      </c>
      <c r="D30" s="71" t="s">
        <v>46</v>
      </c>
      <c r="E30" s="71" t="s">
        <v>47</v>
      </c>
      <c r="F30" s="71" t="s">
        <v>48</v>
      </c>
      <c r="G30" s="38"/>
      <c r="H30" s="29"/>
      <c r="I30" s="36"/>
      <c r="J30" s="66"/>
    </row>
    <row r="31" spans="1:12" x14ac:dyDescent="0.2">
      <c r="A31" s="69" t="s">
        <v>25</v>
      </c>
      <c r="B31" s="32">
        <v>99</v>
      </c>
      <c r="C31" s="33">
        <v>80</v>
      </c>
      <c r="D31" s="33">
        <v>60</v>
      </c>
      <c r="E31" s="33">
        <v>40</v>
      </c>
      <c r="F31" s="33">
        <v>20</v>
      </c>
      <c r="G31" s="39"/>
      <c r="H31" s="35"/>
      <c r="I31" s="61">
        <v>99</v>
      </c>
      <c r="J31" s="80">
        <v>0.33</v>
      </c>
    </row>
    <row r="32" spans="1:12" x14ac:dyDescent="0.2">
      <c r="A32" s="56" t="s">
        <v>49</v>
      </c>
      <c r="B32" s="22"/>
      <c r="C32" s="22"/>
      <c r="D32" s="22"/>
      <c r="E32" s="22"/>
      <c r="F32" s="22"/>
      <c r="G32" s="22"/>
      <c r="H32" s="116"/>
      <c r="I32" s="24"/>
      <c r="J32" s="64"/>
    </row>
    <row r="33" spans="1:20" x14ac:dyDescent="0.2">
      <c r="A33" s="69" t="s">
        <v>50</v>
      </c>
      <c r="B33" s="58" t="s">
        <v>51</v>
      </c>
      <c r="C33" s="59" t="s">
        <v>52</v>
      </c>
      <c r="D33" s="59" t="s">
        <v>53</v>
      </c>
      <c r="E33" s="59" t="s">
        <v>54</v>
      </c>
      <c r="F33" s="59" t="s">
        <v>55</v>
      </c>
      <c r="G33" s="59" t="s">
        <v>56</v>
      </c>
      <c r="H33" s="73" t="s">
        <v>57</v>
      </c>
      <c r="I33" s="36"/>
      <c r="J33" s="64"/>
      <c r="K33" s="5"/>
    </row>
    <row r="34" spans="1:20" x14ac:dyDescent="0.2">
      <c r="A34" s="69" t="s">
        <v>25</v>
      </c>
      <c r="B34" s="32">
        <v>101</v>
      </c>
      <c r="C34" s="33">
        <v>80</v>
      </c>
      <c r="D34" s="33">
        <v>60</v>
      </c>
      <c r="E34" s="33">
        <v>40</v>
      </c>
      <c r="F34" s="33">
        <v>20</v>
      </c>
      <c r="G34" s="33">
        <v>10</v>
      </c>
      <c r="H34" s="34">
        <v>5</v>
      </c>
      <c r="I34" s="113">
        <v>101</v>
      </c>
      <c r="J34" s="112">
        <v>0.33</v>
      </c>
      <c r="K34" s="5"/>
    </row>
    <row r="35" spans="1:20" x14ac:dyDescent="0.2">
      <c r="A35" s="56" t="s">
        <v>58</v>
      </c>
      <c r="B35" s="22"/>
      <c r="C35" s="22"/>
      <c r="D35" s="22"/>
      <c r="E35" s="22"/>
      <c r="F35" s="22"/>
      <c r="G35" s="22"/>
      <c r="H35" s="23"/>
      <c r="I35" s="24"/>
      <c r="J35" s="64"/>
    </row>
    <row r="36" spans="1:20" x14ac:dyDescent="0.2">
      <c r="A36" s="69" t="s">
        <v>59</v>
      </c>
      <c r="B36" s="58" t="s">
        <v>60</v>
      </c>
      <c r="C36" s="59" t="s">
        <v>61</v>
      </c>
      <c r="D36" s="59" t="s">
        <v>62</v>
      </c>
      <c r="E36" s="59" t="s">
        <v>63</v>
      </c>
      <c r="F36" s="59" t="s">
        <v>64</v>
      </c>
      <c r="G36" s="59" t="s">
        <v>65</v>
      </c>
      <c r="H36" s="29"/>
      <c r="I36" s="36"/>
      <c r="J36" s="64"/>
    </row>
    <row r="37" spans="1:20" x14ac:dyDescent="0.2">
      <c r="A37" s="31" t="s">
        <v>25</v>
      </c>
      <c r="B37" s="32">
        <v>100</v>
      </c>
      <c r="C37" s="33">
        <v>80</v>
      </c>
      <c r="D37" s="33">
        <v>60</v>
      </c>
      <c r="E37" s="33">
        <v>40</v>
      </c>
      <c r="F37" s="33">
        <v>20</v>
      </c>
      <c r="G37" s="33">
        <v>10</v>
      </c>
      <c r="H37" s="35"/>
      <c r="I37" s="61">
        <v>100</v>
      </c>
      <c r="J37" s="80">
        <v>0.33</v>
      </c>
    </row>
    <row r="38" spans="1:20" x14ac:dyDescent="0.2">
      <c r="A38" s="72" t="s">
        <v>66</v>
      </c>
      <c r="B38" s="38"/>
      <c r="C38" s="38"/>
      <c r="D38" s="38"/>
      <c r="E38" s="38"/>
      <c r="F38" s="38"/>
      <c r="G38" s="38"/>
      <c r="H38" s="29"/>
      <c r="I38" s="36"/>
      <c r="J38" s="64"/>
    </row>
    <row r="39" spans="1:20" ht="16" thickBot="1" x14ac:dyDescent="0.25">
      <c r="A39" s="40" t="s">
        <v>27</v>
      </c>
      <c r="B39" s="41"/>
      <c r="C39" s="41"/>
      <c r="D39" s="41"/>
      <c r="E39" s="41"/>
      <c r="F39" s="41"/>
      <c r="G39" s="41"/>
      <c r="H39" s="42" t="s">
        <v>67</v>
      </c>
      <c r="I39" s="44">
        <f>I31+I34+I37</f>
        <v>300</v>
      </c>
      <c r="J39" s="62" t="s">
        <v>68</v>
      </c>
    </row>
    <row r="40" spans="1:20" x14ac:dyDescent="0.2">
      <c r="A40" s="68" t="s">
        <v>69</v>
      </c>
      <c r="B40" s="53"/>
      <c r="C40" s="53"/>
      <c r="D40" s="53"/>
      <c r="E40" s="53"/>
      <c r="F40" s="53"/>
      <c r="G40" s="53"/>
      <c r="H40" s="54"/>
      <c r="I40" s="55"/>
      <c r="J40" s="63" t="s">
        <v>16</v>
      </c>
      <c r="K40" s="68" t="s">
        <v>70</v>
      </c>
      <c r="L40" s="53"/>
      <c r="M40" s="53"/>
      <c r="N40" s="53"/>
      <c r="O40" s="53"/>
      <c r="P40" s="53"/>
      <c r="Q40" s="53"/>
      <c r="R40" s="54"/>
      <c r="S40" s="55"/>
      <c r="T40" s="63" t="s">
        <v>16</v>
      </c>
    </row>
    <row r="41" spans="1:20" x14ac:dyDescent="0.2">
      <c r="A41" s="21" t="s">
        <v>71</v>
      </c>
      <c r="B41" s="22"/>
      <c r="C41" s="22"/>
      <c r="D41" s="22"/>
      <c r="E41" s="22"/>
      <c r="F41" s="22"/>
      <c r="G41" s="22"/>
      <c r="H41" s="23"/>
      <c r="I41" s="24"/>
      <c r="J41" s="64"/>
      <c r="K41" s="21" t="s">
        <v>72</v>
      </c>
      <c r="L41" s="22"/>
      <c r="M41" s="22"/>
      <c r="N41" s="22"/>
      <c r="O41" s="22"/>
      <c r="P41" s="22"/>
      <c r="Q41" s="22"/>
      <c r="R41" s="23"/>
      <c r="S41" s="24"/>
      <c r="T41" s="64"/>
    </row>
    <row r="42" spans="1:20" x14ac:dyDescent="0.2">
      <c r="A42" s="69" t="s">
        <v>73</v>
      </c>
      <c r="B42" s="58" t="s">
        <v>74</v>
      </c>
      <c r="C42" s="59" t="s">
        <v>75</v>
      </c>
      <c r="D42" s="59" t="s">
        <v>76</v>
      </c>
      <c r="E42" s="59" t="s">
        <v>77</v>
      </c>
      <c r="F42" s="59" t="s">
        <v>78</v>
      </c>
      <c r="G42" s="38"/>
      <c r="H42" s="29"/>
      <c r="I42" s="36"/>
      <c r="J42" s="66"/>
      <c r="K42" s="69" t="s">
        <v>73</v>
      </c>
      <c r="L42" s="58">
        <v>20</v>
      </c>
      <c r="M42" s="59">
        <v>15</v>
      </c>
      <c r="N42" s="59">
        <v>10</v>
      </c>
      <c r="O42" s="59">
        <v>5</v>
      </c>
      <c r="P42" s="59">
        <v>3</v>
      </c>
      <c r="Q42" s="38"/>
      <c r="R42" s="29"/>
      <c r="S42" s="36"/>
      <c r="T42" s="66"/>
    </row>
    <row r="43" spans="1:20" x14ac:dyDescent="0.2">
      <c r="A43" s="31" t="s">
        <v>25</v>
      </c>
      <c r="B43" s="115">
        <v>200</v>
      </c>
      <c r="C43" s="111">
        <v>160</v>
      </c>
      <c r="D43" s="111">
        <v>120</v>
      </c>
      <c r="E43" s="111">
        <v>80</v>
      </c>
      <c r="F43" s="111">
        <v>40</v>
      </c>
      <c r="G43" s="117"/>
      <c r="H43" s="118"/>
      <c r="I43" s="113">
        <v>200</v>
      </c>
      <c r="J43" s="112">
        <v>0.66</v>
      </c>
      <c r="K43" s="31" t="s">
        <v>25</v>
      </c>
      <c r="L43" s="32">
        <v>200</v>
      </c>
      <c r="M43" s="33">
        <v>160</v>
      </c>
      <c r="N43" s="33">
        <v>120</v>
      </c>
      <c r="O43" s="33">
        <v>80</v>
      </c>
      <c r="P43" s="33">
        <v>40</v>
      </c>
      <c r="Q43" s="39"/>
      <c r="R43" s="35"/>
      <c r="S43" s="61">
        <v>200</v>
      </c>
      <c r="T43" s="80">
        <v>0.66</v>
      </c>
    </row>
    <row r="44" spans="1:20" x14ac:dyDescent="0.2">
      <c r="A44" s="56" t="s">
        <v>79</v>
      </c>
      <c r="B44" s="81"/>
      <c r="C44" s="81"/>
      <c r="D44" s="81"/>
      <c r="E44" s="81"/>
      <c r="F44" s="81"/>
      <c r="G44" s="81"/>
      <c r="H44" s="23"/>
      <c r="I44" s="24"/>
      <c r="J44" s="119"/>
      <c r="K44" s="56" t="s">
        <v>79</v>
      </c>
      <c r="L44" s="81"/>
      <c r="M44" s="81"/>
      <c r="N44" s="81"/>
      <c r="O44" s="81"/>
      <c r="P44" s="81"/>
      <c r="Q44" s="81"/>
      <c r="R44" s="23"/>
      <c r="S44" s="24"/>
      <c r="T44" s="64"/>
    </row>
    <row r="45" spans="1:20" x14ac:dyDescent="0.2">
      <c r="A45" s="69"/>
      <c r="B45" s="82" t="s">
        <v>80</v>
      </c>
      <c r="C45" s="73" t="s">
        <v>81</v>
      </c>
      <c r="D45" s="73" t="s">
        <v>82</v>
      </c>
      <c r="E45" s="73" t="s">
        <v>83</v>
      </c>
      <c r="F45" s="73" t="s">
        <v>84</v>
      </c>
      <c r="G45" s="38"/>
      <c r="H45" s="29"/>
      <c r="I45" s="36"/>
      <c r="J45" s="119"/>
      <c r="K45" s="69"/>
      <c r="L45" s="82" t="s">
        <v>80</v>
      </c>
      <c r="M45" s="73" t="s">
        <v>81</v>
      </c>
      <c r="N45" s="73" t="s">
        <v>82</v>
      </c>
      <c r="O45" s="73" t="s">
        <v>83</v>
      </c>
      <c r="P45" s="73" t="s">
        <v>84</v>
      </c>
      <c r="Q45" s="38"/>
      <c r="R45" s="29"/>
      <c r="S45" s="36"/>
      <c r="T45" s="64"/>
    </row>
    <row r="46" spans="1:20" x14ac:dyDescent="0.2">
      <c r="A46" s="69" t="s">
        <v>25</v>
      </c>
      <c r="B46" s="60">
        <v>100</v>
      </c>
      <c r="C46" s="34">
        <v>80</v>
      </c>
      <c r="D46" s="34">
        <v>60</v>
      </c>
      <c r="E46" s="34">
        <v>40</v>
      </c>
      <c r="F46" s="34">
        <v>20</v>
      </c>
      <c r="G46" s="39"/>
      <c r="H46" s="35"/>
      <c r="I46" s="61">
        <v>100</v>
      </c>
      <c r="J46" s="120">
        <v>0.33</v>
      </c>
      <c r="K46" s="69" t="s">
        <v>25</v>
      </c>
      <c r="L46" s="60">
        <v>100</v>
      </c>
      <c r="M46" s="34">
        <v>80</v>
      </c>
      <c r="N46" s="34">
        <v>60</v>
      </c>
      <c r="O46" s="34">
        <v>40</v>
      </c>
      <c r="P46" s="34">
        <v>20</v>
      </c>
      <c r="Q46" s="39"/>
      <c r="R46" s="35"/>
      <c r="S46" s="61">
        <v>100</v>
      </c>
      <c r="T46" s="80">
        <v>0.33</v>
      </c>
    </row>
    <row r="47" spans="1:20" ht="16" thickBot="1" x14ac:dyDescent="0.25">
      <c r="A47" s="40" t="s">
        <v>27</v>
      </c>
      <c r="B47" s="41"/>
      <c r="C47" s="41"/>
      <c r="D47" s="41"/>
      <c r="E47" s="41"/>
      <c r="F47" s="41"/>
      <c r="G47" s="41"/>
      <c r="H47" s="42" t="s">
        <v>85</v>
      </c>
      <c r="I47" s="44">
        <f>I43++I46</f>
        <v>300</v>
      </c>
      <c r="J47" s="62" t="s">
        <v>68</v>
      </c>
      <c r="K47" s="40" t="s">
        <v>27</v>
      </c>
      <c r="L47" s="41"/>
      <c r="M47" s="41"/>
      <c r="N47" s="41"/>
      <c r="O47" s="41"/>
      <c r="P47" s="41"/>
      <c r="Q47" s="41"/>
      <c r="R47" s="42" t="s">
        <v>85</v>
      </c>
      <c r="S47" s="44">
        <v>300</v>
      </c>
      <c r="T47" s="62" t="s">
        <v>68</v>
      </c>
    </row>
    <row r="48" spans="1:20" x14ac:dyDescent="0.2">
      <c r="A48" s="83" t="s">
        <v>86</v>
      </c>
      <c r="B48" s="84"/>
      <c r="C48" s="85"/>
      <c r="D48" s="85"/>
      <c r="E48" s="85"/>
      <c r="F48" s="85"/>
      <c r="G48" s="85"/>
      <c r="H48" s="86"/>
      <c r="I48" s="87"/>
      <c r="J48" s="63" t="s">
        <v>16</v>
      </c>
      <c r="K48" s="5"/>
      <c r="L48"/>
    </row>
    <row r="49" spans="1:12" x14ac:dyDescent="0.2">
      <c r="A49" s="88" t="s">
        <v>87</v>
      </c>
      <c r="B49" s="89"/>
      <c r="C49" s="89"/>
      <c r="D49" s="89"/>
      <c r="E49" s="89"/>
      <c r="F49" s="89"/>
      <c r="G49" s="89"/>
      <c r="H49" s="90"/>
      <c r="I49" s="91"/>
      <c r="J49" s="64"/>
      <c r="K49" s="7" t="s">
        <v>88</v>
      </c>
      <c r="L49"/>
    </row>
    <row r="50" spans="1:12" x14ac:dyDescent="0.2">
      <c r="A50" s="102"/>
      <c r="B50" s="98"/>
      <c r="C50" s="98"/>
      <c r="D50" s="98"/>
      <c r="E50" s="100"/>
      <c r="F50" s="100"/>
      <c r="G50" s="100"/>
      <c r="H50" s="101"/>
      <c r="I50" s="97"/>
      <c r="J50" s="66"/>
      <c r="K50" s="4" t="s">
        <v>89</v>
      </c>
      <c r="L50"/>
    </row>
    <row r="51" spans="1:12" x14ac:dyDescent="0.2">
      <c r="A51" s="92" t="s">
        <v>25</v>
      </c>
      <c r="B51" s="93">
        <v>40</v>
      </c>
      <c r="C51" s="94">
        <v>20</v>
      </c>
      <c r="D51" s="93">
        <v>10</v>
      </c>
      <c r="E51" s="95"/>
      <c r="F51" s="95"/>
      <c r="G51" s="95"/>
      <c r="H51" s="96"/>
      <c r="I51" s="103">
        <v>40</v>
      </c>
      <c r="J51" s="80">
        <v>0.4</v>
      </c>
      <c r="K51" s="4" t="s">
        <v>90</v>
      </c>
      <c r="L51"/>
    </row>
    <row r="52" spans="1:12" x14ac:dyDescent="0.2">
      <c r="A52" s="88" t="s">
        <v>91</v>
      </c>
      <c r="B52" s="89"/>
      <c r="C52" s="89"/>
      <c r="D52" s="89"/>
      <c r="E52" s="89"/>
      <c r="F52" s="89"/>
      <c r="G52" s="89"/>
      <c r="H52" s="90"/>
      <c r="I52" s="91"/>
      <c r="J52" s="64"/>
      <c r="K52" s="6"/>
      <c r="L52"/>
    </row>
    <row r="53" spans="1:12" x14ac:dyDescent="0.2">
      <c r="A53" s="92"/>
      <c r="B53" s="98" t="s">
        <v>92</v>
      </c>
      <c r="C53" s="99" t="s">
        <v>93</v>
      </c>
      <c r="D53" s="100"/>
      <c r="E53" s="100"/>
      <c r="F53" s="100"/>
      <c r="G53" s="100"/>
      <c r="H53" s="101"/>
      <c r="I53" s="97"/>
      <c r="J53" s="64"/>
      <c r="K53" s="6"/>
      <c r="L53"/>
    </row>
    <row r="54" spans="1:12" x14ac:dyDescent="0.2">
      <c r="A54" s="92" t="s">
        <v>25</v>
      </c>
      <c r="B54" s="93">
        <v>20</v>
      </c>
      <c r="C54" s="94">
        <v>0</v>
      </c>
      <c r="D54" s="95"/>
      <c r="E54" s="95"/>
      <c r="F54" s="95"/>
      <c r="G54" s="95"/>
      <c r="H54" s="96"/>
      <c r="I54" s="103">
        <v>20</v>
      </c>
      <c r="J54" s="80">
        <v>0.2</v>
      </c>
      <c r="K54" s="5"/>
      <c r="L54"/>
    </row>
    <row r="55" spans="1:12" x14ac:dyDescent="0.2">
      <c r="A55" s="88" t="s">
        <v>94</v>
      </c>
      <c r="B55" s="89"/>
      <c r="C55" s="89"/>
      <c r="D55" s="89"/>
      <c r="E55" s="89"/>
      <c r="F55" s="89"/>
      <c r="G55" s="89"/>
      <c r="H55" s="90"/>
      <c r="I55" s="91"/>
      <c r="J55" s="64"/>
      <c r="K55" s="5"/>
      <c r="L55"/>
    </row>
    <row r="56" spans="1:12" x14ac:dyDescent="0.2">
      <c r="A56" s="92"/>
      <c r="B56" s="98" t="s">
        <v>95</v>
      </c>
      <c r="C56" s="99" t="s">
        <v>96</v>
      </c>
      <c r="D56" s="100"/>
      <c r="E56" s="100"/>
      <c r="F56" s="100"/>
      <c r="G56" s="100"/>
      <c r="H56" s="101"/>
      <c r="I56" s="97"/>
      <c r="J56" s="64"/>
      <c r="K56" s="5"/>
      <c r="L56"/>
    </row>
    <row r="57" spans="1:12" x14ac:dyDescent="0.2">
      <c r="A57" s="92" t="s">
        <v>25</v>
      </c>
      <c r="B57" s="93">
        <v>20</v>
      </c>
      <c r="C57" s="94">
        <v>0</v>
      </c>
      <c r="D57" s="95"/>
      <c r="E57" s="95"/>
      <c r="F57" s="95"/>
      <c r="G57" s="95"/>
      <c r="H57" s="96"/>
      <c r="I57" s="103">
        <v>20</v>
      </c>
      <c r="J57" s="80">
        <v>0.2</v>
      </c>
      <c r="K57" s="5"/>
      <c r="L57"/>
    </row>
    <row r="58" spans="1:12" x14ac:dyDescent="0.2">
      <c r="A58" s="89" t="s">
        <v>97</v>
      </c>
      <c r="B58" s="89"/>
      <c r="C58" s="89"/>
      <c r="D58" s="89"/>
      <c r="E58" s="89"/>
      <c r="F58" s="89"/>
      <c r="G58" s="89"/>
      <c r="H58" s="90"/>
      <c r="I58" s="91"/>
      <c r="J58" s="64"/>
      <c r="K58" s="5"/>
      <c r="L58"/>
    </row>
    <row r="59" spans="1:12" x14ac:dyDescent="0.2">
      <c r="A59" s="92"/>
      <c r="B59" s="98" t="s">
        <v>95</v>
      </c>
      <c r="C59" s="98" t="s">
        <v>96</v>
      </c>
      <c r="D59" s="100"/>
      <c r="E59" s="100"/>
      <c r="F59" s="100"/>
      <c r="G59" s="100"/>
      <c r="H59" s="101"/>
      <c r="I59" s="97"/>
      <c r="J59" s="64"/>
      <c r="K59" s="5"/>
      <c r="L59"/>
    </row>
    <row r="60" spans="1:12" x14ac:dyDescent="0.2">
      <c r="A60" s="92" t="s">
        <v>25</v>
      </c>
      <c r="B60" s="93">
        <v>20</v>
      </c>
      <c r="C60" s="94">
        <v>0</v>
      </c>
      <c r="D60" s="95"/>
      <c r="E60" s="95"/>
      <c r="F60" s="95"/>
      <c r="G60" s="95"/>
      <c r="H60" s="96"/>
      <c r="I60" s="103">
        <v>20</v>
      </c>
      <c r="J60" s="80">
        <v>0.2</v>
      </c>
      <c r="K60" s="5"/>
      <c r="L60"/>
    </row>
    <row r="61" spans="1:12" ht="16" thickBot="1" x14ac:dyDescent="0.25">
      <c r="A61" s="8" t="s">
        <v>27</v>
      </c>
      <c r="B61" s="9"/>
      <c r="C61" s="9"/>
      <c r="D61" s="10"/>
      <c r="E61" s="10"/>
      <c r="F61" s="10"/>
      <c r="G61" s="10"/>
      <c r="H61" s="11" t="s">
        <v>98</v>
      </c>
      <c r="I61" s="12">
        <f>I51+I54+I57+I60</f>
        <v>100</v>
      </c>
      <c r="J61" s="62" t="s">
        <v>29</v>
      </c>
      <c r="K61" s="5"/>
      <c r="L61"/>
    </row>
    <row r="62" spans="1:12" ht="16" thickBot="1" x14ac:dyDescent="0.25">
      <c r="A62" s="107" t="s">
        <v>99</v>
      </c>
      <c r="B62" s="104"/>
      <c r="C62" s="104"/>
      <c r="D62" s="104"/>
      <c r="E62" s="104"/>
      <c r="F62" s="104"/>
      <c r="G62" s="105"/>
      <c r="H62" s="106" t="s">
        <v>100</v>
      </c>
      <c r="I62" s="108">
        <f>SUM(I18+I26+I39+I47+I61+I9)</f>
        <v>1000</v>
      </c>
      <c r="J62" s="62" t="s">
        <v>101</v>
      </c>
      <c r="K62" s="5"/>
      <c r="L62"/>
    </row>
    <row r="63" spans="1:12" x14ac:dyDescent="0.2">
      <c r="A63" s="109" t="s">
        <v>102</v>
      </c>
      <c r="B63" s="13"/>
      <c r="C63" s="13"/>
      <c r="D63" s="13"/>
      <c r="E63" s="13"/>
      <c r="F63" s="13"/>
      <c r="G63" s="13"/>
      <c r="H63" s="13"/>
      <c r="I63" s="13" t="e">
        <f>SUM(I14+I17+I22+I25+I31+I34+I37+I43+#REF!+I46+I51+I54+I57+I60+I9)</f>
        <v>#REF!</v>
      </c>
      <c r="J63" s="4"/>
      <c r="K63" s="5"/>
      <c r="L63"/>
    </row>
    <row r="64" spans="1:1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4"/>
      <c r="K64" s="5"/>
      <c r="L64"/>
    </row>
  </sheetData>
  <mergeCells count="13">
    <mergeCell ref="A5:F5"/>
    <mergeCell ref="G5:I5"/>
    <mergeCell ref="A2:I2"/>
    <mergeCell ref="A3:F3"/>
    <mergeCell ref="G3:I3"/>
    <mergeCell ref="A4:F4"/>
    <mergeCell ref="G4:I4"/>
    <mergeCell ref="A6:I6"/>
    <mergeCell ref="A7:C7"/>
    <mergeCell ref="F7:I8"/>
    <mergeCell ref="A8:C8"/>
    <mergeCell ref="A9:C9"/>
    <mergeCell ref="F9:H9"/>
  </mergeCell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3" name="Check Box 13">
              <controlPr defaultSize="0" autoFill="0" autoLine="0" autoPict="0" altText="">
                <anchor moveWithCells="1">
                  <from>
                    <xdr:col>3</xdr:col>
                    <xdr:colOff>838200</xdr:colOff>
                    <xdr:row>5</xdr:row>
                    <xdr:rowOff>165100</xdr:rowOff>
                  </from>
                  <to>
                    <xdr:col>4</xdr:col>
                    <xdr:colOff>266700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4" name="Check Box 14">
              <controlPr defaultSize="0" autoFill="0" autoLine="0" autoPict="0" altText="">
                <anchor moveWithCells="1">
                  <from>
                    <xdr:col>3</xdr:col>
                    <xdr:colOff>838200</xdr:colOff>
                    <xdr:row>6</xdr:row>
                    <xdr:rowOff>177800</xdr:rowOff>
                  </from>
                  <to>
                    <xdr:col>4</xdr:col>
                    <xdr:colOff>266700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5" name="Check Box 15">
              <controlPr defaultSize="0" autoFill="0" autoLine="0" autoPict="0" altText="">
                <anchor moveWithCells="1">
                  <from>
                    <xdr:col>3</xdr:col>
                    <xdr:colOff>838200</xdr:colOff>
                    <xdr:row>7</xdr:row>
                    <xdr:rowOff>190500</xdr:rowOff>
                  </from>
                  <to>
                    <xdr:col>4</xdr:col>
                    <xdr:colOff>266700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Check Box 16">
              <controlPr defaultSize="0" autoFill="0" autoLine="0" autoPict="0" altText="">
                <anchor moveWithCells="1">
                  <from>
                    <xdr:col>2</xdr:col>
                    <xdr:colOff>838200</xdr:colOff>
                    <xdr:row>5</xdr:row>
                    <xdr:rowOff>165100</xdr:rowOff>
                  </from>
                  <to>
                    <xdr:col>3</xdr:col>
                    <xdr:colOff>266700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 altText="">
                <anchor moveWithCells="1">
                  <from>
                    <xdr:col>2</xdr:col>
                    <xdr:colOff>838200</xdr:colOff>
                    <xdr:row>6</xdr:row>
                    <xdr:rowOff>177800</xdr:rowOff>
                  </from>
                  <to>
                    <xdr:col>3</xdr:col>
                    <xdr:colOff>266700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 altText="">
                <anchor moveWithCells="1">
                  <from>
                    <xdr:col>2</xdr:col>
                    <xdr:colOff>838200</xdr:colOff>
                    <xdr:row>7</xdr:row>
                    <xdr:rowOff>190500</xdr:rowOff>
                  </from>
                  <to>
                    <xdr:col>3</xdr:col>
                    <xdr:colOff>266700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9" name="Check Box 23">
              <controlPr defaultSize="0" autoFill="0" autoLine="0" autoPict="0" altText="">
                <anchor moveWithCells="1">
                  <from>
                    <xdr:col>3</xdr:col>
                    <xdr:colOff>838200</xdr:colOff>
                    <xdr:row>26</xdr:row>
                    <xdr:rowOff>177800</xdr:rowOff>
                  </from>
                  <to>
                    <xdr:col>4</xdr:col>
                    <xdr:colOff>266700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" name="Check Box 24">
              <controlPr defaultSize="0" autoFill="0" autoLine="0" autoPict="0" altText="">
                <anchor moveWithCells="1">
                  <from>
                    <xdr:col>2</xdr:col>
                    <xdr:colOff>838200</xdr:colOff>
                    <xdr:row>26</xdr:row>
                    <xdr:rowOff>177800</xdr:rowOff>
                  </from>
                  <to>
                    <xdr:col>3</xdr:col>
                    <xdr:colOff>266700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1" name="Check Box 25">
              <controlPr defaultSize="0" autoFill="0" autoLine="0" autoPict="0" altText="">
                <anchor moveWithCells="1">
                  <from>
                    <xdr:col>8</xdr:col>
                    <xdr:colOff>419100</xdr:colOff>
                    <xdr:row>1</xdr:row>
                    <xdr:rowOff>165100</xdr:rowOff>
                  </from>
                  <to>
                    <xdr:col>8</xdr:col>
                    <xdr:colOff>596900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Check Box 26">
              <controlPr defaultSize="0" autoFill="0" autoLine="0" autoPict="0" altText="">
                <anchor moveWithCells="1">
                  <from>
                    <xdr:col>8</xdr:col>
                    <xdr:colOff>419100</xdr:colOff>
                    <xdr:row>2</xdr:row>
                    <xdr:rowOff>177800</xdr:rowOff>
                  </from>
                  <to>
                    <xdr:col>8</xdr:col>
                    <xdr:colOff>596900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3" name="Check Box 31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" name="Check Box 32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34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6" name="Check Box 35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7" name="Check Box 55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8" name="Check Box 56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9" name="Check Box 57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0" name="Check Box 58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1" name="Check Box 59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2" name="Check Box 60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3" name="Check Box 61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4" name="Check Box 62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5" name="Check Box 63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6" name="Check Box 64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7" name="Check Box 65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8" name="Check Box 66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9" name="Check Box 67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0" name="Check Box 68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1" name="Check Box 69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2" name="Check Box 70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3" name="Check Box 71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4" name="Check Box 72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5" name="Check Box 73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6" name="Check Box 74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7" name="Check Box 75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8" name="Check Box 76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9" name="Check Box 77">
              <controlPr defaultSize="0" autoFill="0" autoLine="0" autoPict="0" altText="">
                <anchor moveWithCells="1">
                  <from>
                    <xdr:col>9</xdr:col>
                    <xdr:colOff>774700</xdr:colOff>
                    <xdr:row>64</xdr:row>
                    <xdr:rowOff>0</xdr:rowOff>
                  </from>
                  <to>
                    <xdr:col>10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0" name="Check Box 78">
              <controlPr defaultSize="0" autoFill="0" autoLine="0" autoPict="0" altText="">
                <anchor moveWithCells="1">
                  <from>
                    <xdr:col>8</xdr:col>
                    <xdr:colOff>774700</xdr:colOff>
                    <xdr:row>64</xdr:row>
                    <xdr:rowOff>0</xdr:rowOff>
                  </from>
                  <to>
                    <xdr:col>9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1" name="Check Box 79">
              <controlPr defaultSize="0" autoFill="0" autoLine="0" autoPict="0" altText="">
                <anchor moveWithCells="1">
                  <from>
                    <xdr:col>20</xdr:col>
                    <xdr:colOff>774700</xdr:colOff>
                    <xdr:row>64</xdr:row>
                    <xdr:rowOff>0</xdr:rowOff>
                  </from>
                  <to>
                    <xdr:col>21</xdr:col>
                    <xdr:colOff>203200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42" name="Check Box 80">
              <controlPr defaultSize="0" autoFill="0" autoLine="0" autoPict="0" altText="">
                <anchor moveWithCells="1">
                  <from>
                    <xdr:col>20</xdr:col>
                    <xdr:colOff>774700</xdr:colOff>
                    <xdr:row>64</xdr:row>
                    <xdr:rowOff>0</xdr:rowOff>
                  </from>
                  <to>
                    <xdr:col>21</xdr:col>
                    <xdr:colOff>203200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43" name="Check Box 81">
              <controlPr defaultSize="0" autoFill="0" autoLine="0" autoPict="0" altText="">
                <anchor moveWithCells="1">
                  <from>
                    <xdr:col>19</xdr:col>
                    <xdr:colOff>774700</xdr:colOff>
                    <xdr:row>64</xdr:row>
                    <xdr:rowOff>0</xdr:rowOff>
                  </from>
                  <to>
                    <xdr:col>20</xdr:col>
                    <xdr:colOff>254000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44" name="Check Box 82">
              <controlPr defaultSize="0" autoFill="0" autoLine="0" autoPict="0" altText="">
                <anchor moveWithCells="1">
                  <from>
                    <xdr:col>19</xdr:col>
                    <xdr:colOff>774700</xdr:colOff>
                    <xdr:row>64</xdr:row>
                    <xdr:rowOff>0</xdr:rowOff>
                  </from>
                  <to>
                    <xdr:col>20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45" name="Check Box 83">
              <controlPr defaultSize="0" autoFill="0" autoLine="0" autoPict="0" altText="">
                <anchor moveWithCells="1">
                  <from>
                    <xdr:col>20</xdr:col>
                    <xdr:colOff>774700</xdr:colOff>
                    <xdr:row>64</xdr:row>
                    <xdr:rowOff>0</xdr:rowOff>
                  </from>
                  <to>
                    <xdr:col>21</xdr:col>
                    <xdr:colOff>203200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46" name="Check Box 84">
              <controlPr defaultSize="0" autoFill="0" autoLine="0" autoPict="0" altText="">
                <anchor moveWithCells="1">
                  <from>
                    <xdr:col>19</xdr:col>
                    <xdr:colOff>774700</xdr:colOff>
                    <xdr:row>64</xdr:row>
                    <xdr:rowOff>0</xdr:rowOff>
                  </from>
                  <to>
                    <xdr:col>20</xdr:col>
                    <xdr:colOff>254000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53aa56-a0bc-4155-b800-fcbcd5db92a2">
      <UserInfo>
        <DisplayName>VDP.Fabian Kerbeck</DisplayName>
        <AccountId>1171</AccountId>
        <AccountType/>
      </UserInfo>
    </SharedWithUsers>
    <TaxCatchAll xmlns="4453aa56-a0bc-4155-b800-fcbcd5db92a2" xsi:nil="true"/>
    <lcf76f155ced4ddcb4097134ff3c332f xmlns="72a9c104-aedf-4a8c-be14-81d010eae2d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D77503D080264CB1ECD0DA15A777A9" ma:contentTypeVersion="17" ma:contentTypeDescription="Ein neues Dokument erstellen." ma:contentTypeScope="" ma:versionID="293efaa1b9b45f1a4137fa603408c1e6">
  <xsd:schema xmlns:xsd="http://www.w3.org/2001/XMLSchema" xmlns:xs="http://www.w3.org/2001/XMLSchema" xmlns:p="http://schemas.microsoft.com/office/2006/metadata/properties" xmlns:ns2="72a9c104-aedf-4a8c-be14-81d010eae2d8" xmlns:ns3="4453aa56-a0bc-4155-b800-fcbcd5db92a2" targetNamespace="http://schemas.microsoft.com/office/2006/metadata/properties" ma:root="true" ma:fieldsID="919b3a53505c15ebdd8fa424882241a9" ns2:_="" ns3:_="">
    <xsd:import namespace="72a9c104-aedf-4a8c-be14-81d010eae2d8"/>
    <xsd:import namespace="4453aa56-a0bc-4155-b800-fcbcd5db9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9c104-aedf-4a8c-be14-81d010eae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17a0dccf-e928-4690-a4dc-e81bcf8b36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3aa56-a0bc-4155-b800-fcbcd5db9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422707-1abf-4a9f-9a6e-94343ad8f913}" ma:internalName="TaxCatchAll" ma:showField="CatchAllData" ma:web="4453aa56-a0bc-4155-b800-fcbcd5db92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F44F0-B28E-4CD7-9546-968B28EEEBE6}">
  <ds:schemaRefs>
    <ds:schemaRef ds:uri="http://purl.org/dc/elements/1.1/"/>
    <ds:schemaRef ds:uri="http://schemas.microsoft.com/office/2006/documentManagement/types"/>
    <ds:schemaRef ds:uri="4453aa56-a0bc-4155-b800-fcbcd5db92a2"/>
    <ds:schemaRef ds:uri="http://purl.org/dc/terms/"/>
    <ds:schemaRef ds:uri="http://schemas.openxmlformats.org/package/2006/metadata/core-properties"/>
    <ds:schemaRef ds:uri="72a9c104-aedf-4a8c-be14-81d010eae2d8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6D3F5E-C00B-4B99-B396-7B5FAB3F1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a9c104-aedf-4a8c-be14-81d010eae2d8"/>
    <ds:schemaRef ds:uri="4453aa56-a0bc-4155-b800-fcbcd5db9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789845-7317-40CC-A917-C6920DC018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 Renner</dc:creator>
  <cp:keywords/>
  <dc:description/>
  <cp:lastModifiedBy>Microsoft Office User</cp:lastModifiedBy>
  <cp:revision/>
  <dcterms:created xsi:type="dcterms:W3CDTF">2023-07-17T05:07:14Z</dcterms:created>
  <dcterms:modified xsi:type="dcterms:W3CDTF">2023-09-27T09:51:04Z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0x01010088D77503D080264CB1ECD0DA15A777A9</vt:lpwstr>
  </property>
  <property fmtid="{D5CDD505-2E9C-101B-9397-08002B2CF9AE}" pid="3" name="MediaServiceImageTags">
    <vt:lpwstr/>
  </property>
</Properties>
</file>